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935" windowHeight="8130"/>
  </bookViews>
  <sheets>
    <sheet name="FACTURA" sheetId="2" r:id="rId1"/>
    <sheet name="ARTICULOS" sheetId="3" r:id="rId2"/>
  </sheets>
  <calcPr calcId="124519"/>
</workbook>
</file>

<file path=xl/calcChain.xml><?xml version="1.0" encoding="utf-8"?>
<calcChain xmlns="http://schemas.openxmlformats.org/spreadsheetml/2006/main">
  <c r="I13" i="2"/>
  <c r="J22"/>
  <c r="J21"/>
  <c r="J14"/>
  <c r="J15"/>
  <c r="J13"/>
  <c r="I15"/>
  <c r="I14"/>
  <c r="H14"/>
  <c r="H15"/>
  <c r="H13"/>
  <c r="E14"/>
  <c r="E15"/>
  <c r="E13"/>
  <c r="J23" l="1"/>
</calcChain>
</file>

<file path=xl/sharedStrings.xml><?xml version="1.0" encoding="utf-8"?>
<sst xmlns="http://schemas.openxmlformats.org/spreadsheetml/2006/main" count="27" uniqueCount="23">
  <si>
    <t>TECNOLOGICA FITEC</t>
  </si>
  <si>
    <t>Vendedor:</t>
  </si>
  <si>
    <t>comprador:</t>
  </si>
  <si>
    <t>Factura No:</t>
  </si>
  <si>
    <t>Fecha:</t>
  </si>
  <si>
    <t>Cod Articulo</t>
  </si>
  <si>
    <t>Descripción</t>
  </si>
  <si>
    <t>Cantidad</t>
  </si>
  <si>
    <t>Valor unidad</t>
  </si>
  <si>
    <t>IVA</t>
  </si>
  <si>
    <t>Valor total</t>
  </si>
  <si>
    <t>Valor:</t>
  </si>
  <si>
    <t>Valor IVA:</t>
  </si>
  <si>
    <t>cod articulo</t>
  </si>
  <si>
    <t>Descripcion</t>
  </si>
  <si>
    <t>AA001</t>
  </si>
  <si>
    <t>BB002</t>
  </si>
  <si>
    <t>CC002</t>
  </si>
  <si>
    <t>Carro z4</t>
  </si>
  <si>
    <t>carro z5</t>
  </si>
  <si>
    <t>audi A1</t>
  </si>
  <si>
    <t>FACTURA VENTA CARROS AUDI</t>
  </si>
  <si>
    <t>Valor</t>
  </si>
</sst>
</file>

<file path=xl/styles.xml><?xml version="1.0" encoding="utf-8"?>
<styleSheet xmlns="http://schemas.openxmlformats.org/spreadsheetml/2006/main">
  <numFmts count="2">
    <numFmt numFmtId="44" formatCode="_(&quot;$&quot;\ * #,##0.00_);_(&quot;$&quot;\ * \(#,##0.00\);_(&quot;$&quot;\ * &quot;-&quot;??_);_(@_)"/>
    <numFmt numFmtId="178" formatCode="_(&quot;$&quot;\ * #,##0_);_(&quot;$&quot;\ * \(#,##0\);_(&quot;$&quot;\ * &quot;-&quot;??_);_(@_)"/>
  </numFmts>
  <fonts count="16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Berlin Sans FB Demi"/>
      <family val="2"/>
    </font>
    <font>
      <b/>
      <sz val="11"/>
      <color rgb="FFFF0000"/>
      <name val="Comic Sans MS"/>
      <family val="4"/>
    </font>
    <font>
      <sz val="11"/>
      <color theme="1"/>
      <name val="Arial Black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Arial"/>
      <family val="2"/>
    </font>
    <font>
      <sz val="11"/>
      <color rgb="FFFF0000"/>
      <name val="Arial"/>
      <family val="2"/>
    </font>
    <font>
      <sz val="11"/>
      <color theme="9" tint="-0.249977111117893"/>
      <name val="Arial"/>
      <family val="2"/>
    </font>
    <font>
      <sz val="11"/>
      <color rgb="FF00B05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CC00CC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8">
    <xf numFmtId="0" fontId="0" fillId="0" borderId="0" xfId="0"/>
    <xf numFmtId="0" fontId="0" fillId="0" borderId="1" xfId="0" applyBorder="1"/>
    <xf numFmtId="0" fontId="5" fillId="0" borderId="1" xfId="0" applyFont="1" applyBorder="1"/>
    <xf numFmtId="0" fontId="3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2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1" xfId="0" applyFont="1" applyBorder="1"/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" xfId="0" applyFont="1" applyBorder="1"/>
    <xf numFmtId="0" fontId="15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1" xfId="0" applyFont="1" applyBorder="1"/>
    <xf numFmtId="178" fontId="13" fillId="0" borderId="1" xfId="1" applyNumberFormat="1" applyFont="1" applyBorder="1"/>
    <xf numFmtId="178" fontId="15" fillId="0" borderId="1" xfId="1" applyNumberFormat="1" applyFont="1" applyBorder="1"/>
    <xf numFmtId="178" fontId="14" fillId="0" borderId="1" xfId="1" applyNumberFormat="1" applyFont="1" applyBorder="1"/>
    <xf numFmtId="178" fontId="11" fillId="0" borderId="1" xfId="1" applyNumberFormat="1" applyFont="1" applyBorder="1"/>
    <xf numFmtId="178" fontId="12" fillId="0" borderId="1" xfId="1" applyNumberFormat="1" applyFont="1" applyBorder="1"/>
    <xf numFmtId="178" fontId="7" fillId="0" borderId="1" xfId="1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colors>
    <mruColors>
      <color rgb="FF00FFFF"/>
      <color rgb="FFCC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759741</xdr:colOff>
      <xdr:row>1</xdr:row>
      <xdr:rowOff>180975</xdr:rowOff>
    </xdr:from>
    <xdr:to>
      <xdr:col>4</xdr:col>
      <xdr:colOff>0</xdr:colOff>
      <xdr:row>6</xdr:row>
      <xdr:rowOff>19050</xdr:rowOff>
    </xdr:to>
    <xdr:pic>
      <xdr:nvPicPr>
        <xdr:cNvPr id="1025" name="Picture 1" descr="http://t0.gstatic.com/images?q=tbn:ANd9GcRwOjlI7bJn8-aspiPhfzXAzAj-erb6D9-s-XuDFCDwZvVjEG-p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83741" y="371475"/>
          <a:ext cx="1059534" cy="7905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D3:J23"/>
  <sheetViews>
    <sheetView tabSelected="1" workbookViewId="0">
      <selection activeCell="L5" sqref="L5"/>
    </sheetView>
  </sheetViews>
  <sheetFormatPr baseColWidth="10" defaultRowHeight="15"/>
  <cols>
    <col min="4" max="4" width="15.85546875" customWidth="1"/>
    <col min="6" max="6" width="13.140625" customWidth="1"/>
    <col min="7" max="7" width="10.42578125" customWidth="1"/>
    <col min="8" max="8" width="14" customWidth="1"/>
    <col min="9" max="9" width="14.28515625" customWidth="1"/>
    <col min="10" max="10" width="16.140625" customWidth="1"/>
  </cols>
  <sheetData>
    <row r="3" spans="4:10" ht="15" customHeight="1">
      <c r="D3" s="5"/>
      <c r="E3" s="3" t="s">
        <v>0</v>
      </c>
      <c r="F3" s="3"/>
      <c r="G3" s="3"/>
      <c r="H3" s="3"/>
      <c r="I3" s="3"/>
      <c r="J3" s="4"/>
    </row>
    <row r="4" spans="4:10">
      <c r="D4" s="6"/>
      <c r="E4" s="8" t="s">
        <v>21</v>
      </c>
      <c r="F4" s="8"/>
      <c r="G4" s="8"/>
      <c r="H4" s="8"/>
      <c r="I4" s="8"/>
      <c r="J4" s="9"/>
    </row>
    <row r="5" spans="4:10">
      <c r="D5" s="6"/>
      <c r="E5" s="8"/>
      <c r="F5" s="8"/>
      <c r="G5" s="8"/>
      <c r="H5" s="8"/>
      <c r="I5" s="8"/>
      <c r="J5" s="9"/>
    </row>
    <row r="6" spans="4:10">
      <c r="D6" s="7"/>
      <c r="E6" s="10"/>
      <c r="F6" s="10"/>
      <c r="G6" s="10"/>
      <c r="H6" s="10"/>
      <c r="I6" s="10"/>
      <c r="J6" s="11"/>
    </row>
    <row r="8" spans="4:10" ht="18.75">
      <c r="D8" s="2" t="s">
        <v>1</v>
      </c>
      <c r="E8" s="12"/>
      <c r="F8" s="13"/>
      <c r="G8" s="13"/>
      <c r="H8" s="14"/>
      <c r="I8" s="2" t="s">
        <v>3</v>
      </c>
      <c r="J8" s="1"/>
    </row>
    <row r="9" spans="4:10" ht="18.75">
      <c r="D9" s="2" t="s">
        <v>2</v>
      </c>
      <c r="E9" s="12"/>
      <c r="F9" s="13"/>
      <c r="G9" s="13"/>
      <c r="H9" s="14"/>
      <c r="I9" s="2" t="s">
        <v>4</v>
      </c>
      <c r="J9" s="1"/>
    </row>
    <row r="11" spans="4:10">
      <c r="D11" s="15" t="s">
        <v>5</v>
      </c>
      <c r="E11" s="19" t="s">
        <v>6</v>
      </c>
      <c r="F11" s="20"/>
      <c r="G11" s="15" t="s">
        <v>7</v>
      </c>
      <c r="H11" s="17" t="s">
        <v>8</v>
      </c>
      <c r="I11" s="15" t="s">
        <v>9</v>
      </c>
      <c r="J11" s="15" t="s">
        <v>10</v>
      </c>
    </row>
    <row r="12" spans="4:10">
      <c r="D12" s="16"/>
      <c r="E12" s="21"/>
      <c r="F12" s="22"/>
      <c r="G12" s="16"/>
      <c r="H12" s="18"/>
      <c r="I12" s="16"/>
      <c r="J12" s="16"/>
    </row>
    <row r="13" spans="4:10">
      <c r="D13" s="30" t="s">
        <v>15</v>
      </c>
      <c r="E13" s="31" t="str">
        <f>VLOOKUP(D13,ARTICULOS!E6:F8,2,0)</f>
        <v>Carro z4</v>
      </c>
      <c r="F13" s="32"/>
      <c r="G13" s="33">
        <v>2</v>
      </c>
      <c r="H13" s="42">
        <f>VLOOKUP(D13,ARTICULOS!E6:G8,3,0)</f>
        <v>500000000</v>
      </c>
      <c r="I13" s="42">
        <f>(G13*H13)*16%</f>
        <v>160000000</v>
      </c>
      <c r="J13" s="42">
        <f>(G13*H13)+I13</f>
        <v>1160000000</v>
      </c>
    </row>
    <row r="14" spans="4:10">
      <c r="D14" s="38" t="s">
        <v>16</v>
      </c>
      <c r="E14" s="39" t="str">
        <f>VLOOKUP(D14,ARTICULOS!E7:F9,2,0)</f>
        <v>carro z5</v>
      </c>
      <c r="F14" s="40"/>
      <c r="G14" s="41">
        <v>3</v>
      </c>
      <c r="H14" s="43">
        <f>VLOOKUP(D14,ARTICULOS!E7:G9,3,0)</f>
        <v>300000000</v>
      </c>
      <c r="I14" s="43">
        <f>(G14*H14)*16%</f>
        <v>144000000</v>
      </c>
      <c r="J14" s="43">
        <f t="shared" ref="J14:J15" si="0">(G14*H14)+I14</f>
        <v>1044000000</v>
      </c>
    </row>
    <row r="15" spans="4:10">
      <c r="D15" s="34" t="s">
        <v>17</v>
      </c>
      <c r="E15" s="35" t="str">
        <f>VLOOKUP(D15,ARTICULOS!E8:F10,2,0)</f>
        <v>audi A1</v>
      </c>
      <c r="F15" s="36"/>
      <c r="G15" s="37">
        <v>4</v>
      </c>
      <c r="H15" s="44">
        <f>VLOOKUP(D15,ARTICULOS!E8:G10,3,0)</f>
        <v>200000000</v>
      </c>
      <c r="I15" s="44">
        <f>(G15*H15)*16%</f>
        <v>128000000</v>
      </c>
      <c r="J15" s="44">
        <f t="shared" si="0"/>
        <v>928000000</v>
      </c>
    </row>
    <row r="16" spans="4:10">
      <c r="D16" s="1"/>
      <c r="E16" s="12"/>
      <c r="F16" s="14"/>
      <c r="G16" s="1"/>
      <c r="H16" s="1"/>
      <c r="I16" s="1"/>
      <c r="J16" s="1"/>
    </row>
    <row r="17" spans="4:10">
      <c r="D17" s="1"/>
      <c r="E17" s="12"/>
      <c r="F17" s="14"/>
      <c r="G17" s="1"/>
      <c r="H17" s="1"/>
      <c r="I17" s="1"/>
      <c r="J17" s="1"/>
    </row>
    <row r="18" spans="4:10">
      <c r="D18" s="1"/>
      <c r="E18" s="12"/>
      <c r="F18" s="14"/>
      <c r="G18" s="1"/>
      <c r="H18" s="1"/>
      <c r="I18" s="1"/>
      <c r="J18" s="1"/>
    </row>
    <row r="19" spans="4:10">
      <c r="D19" s="1"/>
      <c r="E19" s="12"/>
      <c r="F19" s="14"/>
      <c r="G19" s="1"/>
      <c r="H19" s="1"/>
      <c r="I19" s="1"/>
      <c r="J19" s="1"/>
    </row>
    <row r="21" spans="4:10">
      <c r="H21" s="24" t="s">
        <v>11</v>
      </c>
      <c r="I21" s="25"/>
      <c r="J21" s="45">
        <f>SUM(J13:J15)+(H14*G14)+(H15*G15)</f>
        <v>4832000000</v>
      </c>
    </row>
    <row r="22" spans="4:10">
      <c r="H22" s="28" t="s">
        <v>12</v>
      </c>
      <c r="I22" s="29"/>
      <c r="J22" s="46">
        <f>SUM(I13:I15)</f>
        <v>432000000</v>
      </c>
    </row>
    <row r="23" spans="4:10">
      <c r="H23" s="26" t="s">
        <v>10</v>
      </c>
      <c r="I23" s="27"/>
      <c r="J23" s="47">
        <f>SUM(J21:J22)</f>
        <v>5264000000</v>
      </c>
    </row>
  </sheetData>
  <mergeCells count="21">
    <mergeCell ref="E19:F19"/>
    <mergeCell ref="H21:I21"/>
    <mergeCell ref="H22:I22"/>
    <mergeCell ref="H23:I23"/>
    <mergeCell ref="E13:F13"/>
    <mergeCell ref="E14:F14"/>
    <mergeCell ref="E15:F15"/>
    <mergeCell ref="E16:F16"/>
    <mergeCell ref="E17:F17"/>
    <mergeCell ref="E18:F18"/>
    <mergeCell ref="D11:D12"/>
    <mergeCell ref="J11:J12"/>
    <mergeCell ref="I11:I12"/>
    <mergeCell ref="H11:H12"/>
    <mergeCell ref="G11:G12"/>
    <mergeCell ref="E11:F12"/>
    <mergeCell ref="E3:J3"/>
    <mergeCell ref="D3:D6"/>
    <mergeCell ref="E4:J6"/>
    <mergeCell ref="E8:H8"/>
    <mergeCell ref="E9:H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E5:G14"/>
  <sheetViews>
    <sheetView workbookViewId="0">
      <selection activeCell="G9" sqref="G9"/>
    </sheetView>
  </sheetViews>
  <sheetFormatPr baseColWidth="10" defaultRowHeight="15"/>
  <cols>
    <col min="5" max="5" width="15.28515625" customWidth="1"/>
    <col min="6" max="6" width="20" customWidth="1"/>
  </cols>
  <sheetData>
    <row r="5" spans="5:7">
      <c r="E5" s="23" t="s">
        <v>13</v>
      </c>
      <c r="F5" s="23" t="s">
        <v>14</v>
      </c>
      <c r="G5" s="23" t="s">
        <v>22</v>
      </c>
    </row>
    <row r="6" spans="5:7">
      <c r="E6" s="23" t="s">
        <v>15</v>
      </c>
      <c r="F6" s="23" t="s">
        <v>18</v>
      </c>
      <c r="G6" s="1">
        <v>500000000</v>
      </c>
    </row>
    <row r="7" spans="5:7">
      <c r="E7" s="23" t="s">
        <v>16</v>
      </c>
      <c r="F7" s="23" t="s">
        <v>19</v>
      </c>
      <c r="G7" s="1">
        <v>300000000</v>
      </c>
    </row>
    <row r="8" spans="5:7">
      <c r="E8" s="23" t="s">
        <v>17</v>
      </c>
      <c r="F8" s="23" t="s">
        <v>20</v>
      </c>
      <c r="G8" s="1">
        <v>200000000</v>
      </c>
    </row>
    <row r="9" spans="5:7">
      <c r="E9" s="1"/>
      <c r="F9" s="1"/>
      <c r="G9" s="1"/>
    </row>
    <row r="10" spans="5:7">
      <c r="E10" s="1"/>
      <c r="F10" s="1"/>
      <c r="G10" s="1"/>
    </row>
    <row r="11" spans="5:7">
      <c r="E11" s="1"/>
      <c r="F11" s="1"/>
      <c r="G11" s="1"/>
    </row>
    <row r="12" spans="5:7">
      <c r="E12" s="1"/>
      <c r="F12" s="1"/>
      <c r="G12" s="1"/>
    </row>
    <row r="13" spans="5:7">
      <c r="E13" s="1"/>
      <c r="F13" s="1"/>
      <c r="G13" s="1"/>
    </row>
    <row r="14" spans="5:7">
      <c r="E14" s="1"/>
      <c r="F14" s="1"/>
      <c r="G1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FACTURA</vt:lpstr>
      <vt:lpstr>ARTICULOS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Fitec</dc:creator>
  <cp:lastModifiedBy>Fitec</cp:lastModifiedBy>
  <dcterms:created xsi:type="dcterms:W3CDTF">2012-05-20T12:46:45Z</dcterms:created>
  <dcterms:modified xsi:type="dcterms:W3CDTF">2012-05-27T13:34:48Z</dcterms:modified>
</cp:coreProperties>
</file>